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YC\04 Proposal Development Tools\Budget templates and samples\Non federal\"/>
    </mc:Choice>
  </mc:AlternateContent>
  <xr:revisionPtr revIDLastSave="0" documentId="13_ncr:1_{4B8D8790-83B1-4D2D-842A-334B7A406DE7}" xr6:coauthVersionLast="47" xr6:coauthVersionMax="47" xr10:uidLastSave="{00000000-0000-0000-0000-000000000000}"/>
  <bookViews>
    <workbookView xWindow="29265" yWindow="45" windowWidth="25170" windowHeight="14925" xr2:uid="{00000000-000D-0000-FFFF-FFFF00000000}"/>
  </bookViews>
  <sheets>
    <sheet name="Templat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4" l="1"/>
  <c r="F32" i="4"/>
  <c r="F30" i="4"/>
  <c r="F27" i="4"/>
  <c r="F35" i="4" l="1"/>
  <c r="F22" i="4" l="1"/>
  <c r="F26" i="4" s="1"/>
  <c r="F21" i="4"/>
  <c r="F25" i="4" s="1"/>
  <c r="F20" i="4"/>
  <c r="F24" i="4" s="1"/>
  <c r="F19" i="4"/>
  <c r="F23" i="4" s="1"/>
  <c r="G19" i="4" l="1"/>
  <c r="G23" i="4"/>
  <c r="G6" i="4"/>
  <c r="G36" i="4" l="1"/>
  <c r="G35" i="4"/>
  <c r="F29" i="4"/>
  <c r="G29" i="4" s="1"/>
  <c r="G15" i="4"/>
  <c r="G13" i="4"/>
  <c r="G12" i="4"/>
  <c r="G4" i="4"/>
  <c r="G5" i="4"/>
  <c r="G7" i="4"/>
  <c r="D34" i="4"/>
  <c r="F34" i="4" s="1"/>
  <c r="G34" i="4" s="1"/>
  <c r="G32" i="4" l="1"/>
  <c r="F33" i="4"/>
  <c r="G33" i="4" s="1"/>
  <c r="G30" i="4"/>
  <c r="F31" i="4"/>
  <c r="G31" i="4" s="1"/>
  <c r="F28" i="4" l="1"/>
  <c r="G27" i="4" s="1"/>
  <c r="G37" i="4" s="1"/>
  <c r="G14" i="4"/>
  <c r="G16" i="4" s="1"/>
  <c r="H14" i="4" l="1"/>
  <c r="H37" i="4"/>
</calcChain>
</file>

<file path=xl/sharedStrings.xml><?xml version="1.0" encoding="utf-8"?>
<sst xmlns="http://schemas.openxmlformats.org/spreadsheetml/2006/main" count="50" uniqueCount="42">
  <si>
    <t>EXPENSES</t>
  </si>
  <si>
    <t>INCOME</t>
  </si>
  <si>
    <t>Admin fee for fiscal agent (5%)</t>
  </si>
  <si>
    <t>Government Grants and Contracts</t>
  </si>
  <si>
    <t>Foundations</t>
  </si>
  <si>
    <t>Corporations</t>
  </si>
  <si>
    <t>In-kind support</t>
  </si>
  <si>
    <t>Other</t>
  </si>
  <si>
    <t>Salaries and wages</t>
  </si>
  <si>
    <t>Insurance and benefits</t>
  </si>
  <si>
    <t>Consultants and professional fees</t>
  </si>
  <si>
    <t>Travel</t>
  </si>
  <si>
    <t>Notes</t>
  </si>
  <si>
    <t>INCOME TOTAL</t>
  </si>
  <si>
    <t>EXPENSE TOTAL</t>
  </si>
  <si>
    <t>Cost</t>
  </si>
  <si>
    <t>Subtotal</t>
  </si>
  <si>
    <r>
      <rPr>
        <sz val="10"/>
        <color theme="1"/>
        <rFont val="Calibri"/>
        <family val="2"/>
      </rPr>
      <t xml:space="preserve">↓ </t>
    </r>
    <r>
      <rPr>
        <sz val="10"/>
        <color theme="1"/>
        <rFont val="Calibri"/>
        <family val="2"/>
        <scheme val="minor"/>
      </rPr>
      <t xml:space="preserve">difference between expenses and income </t>
    </r>
    <r>
      <rPr>
        <sz val="10"/>
        <color theme="1"/>
        <rFont val="Calibri"/>
        <family val="2"/>
      </rPr>
      <t>↓</t>
    </r>
  </si>
  <si>
    <t xml:space="preserve">↓ a negative number means expenses exceed income ↓ </t>
  </si>
  <si>
    <t>Use data in orange cells to guide final budget balancing</t>
  </si>
  <si>
    <t>Admin fee for YCF is 5%</t>
  </si>
  <si>
    <t>CELLS IN YELLOW MUST MATCH WHEN COMPLETE</t>
  </si>
  <si>
    <t>Program should fill in green cells</t>
  </si>
  <si>
    <t>Amount</t>
  </si>
  <si>
    <t>Cells in grey highlight contain formulas - edit cautiously</t>
  </si>
  <si>
    <r>
      <rPr>
        <sz val="10"/>
        <color theme="1"/>
        <rFont val="Calibri"/>
        <family val="2"/>
      </rPr>
      <t>↓</t>
    </r>
    <r>
      <rPr>
        <sz val="10"/>
        <color theme="1"/>
        <rFont val="Calibri"/>
        <family val="2"/>
        <scheme val="minor"/>
      </rPr>
      <t xml:space="preserve"> diff between exp. and income, which is YC's contrib. ↓</t>
    </r>
  </si>
  <si>
    <t>$ in box E6 is what program will get if grant is awarded</t>
  </si>
  <si>
    <t># empl.</t>
  </si>
  <si>
    <t>Printing</t>
  </si>
  <si>
    <t>(estimated value)</t>
  </si>
  <si>
    <t>Local funder</t>
  </si>
  <si>
    <t>(please specify)</t>
  </si>
  <si>
    <t>#  hrs/days</t>
  </si>
  <si>
    <t>Rate /  cost</t>
  </si>
  <si>
    <t>Other funder(s)</t>
  </si>
  <si>
    <t>(please describe)</t>
  </si>
  <si>
    <t>Employee 1</t>
  </si>
  <si>
    <t>Employee 2</t>
  </si>
  <si>
    <t>Employee 4</t>
  </si>
  <si>
    <t>Fringe benefits incl FICA/MC, health ins., and retirement
   Employee 1:  Wages X  __%</t>
  </si>
  <si>
    <t xml:space="preserve">   Employee 1:  Wages X __%</t>
  </si>
  <si>
    <t>YC contribution to balance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</si>
</sst>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rgb="FF806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10"/>
      <color rgb="FFC00000"/>
      <name val="Calibri"/>
      <family val="2"/>
      <scheme val="minor"/>
    </font>
    <font>
      <sz val="10"/>
      <color theme="1"/>
      <name val="Calibri"/>
      <family val="2"/>
    </font>
    <font>
      <sz val="10"/>
      <color rgb="FF006699"/>
      <name val="Calibri"/>
      <family val="2"/>
      <scheme val="minor"/>
    </font>
    <font>
      <sz val="9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top"/>
    </xf>
    <xf numFmtId="0" fontId="3" fillId="0" borderId="1" xfId="0" applyFont="1" applyBorder="1"/>
    <xf numFmtId="0" fontId="3" fillId="3" borderId="1" xfId="0" applyFont="1" applyFill="1" applyBorder="1"/>
    <xf numFmtId="164" fontId="3" fillId="3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/>
    <xf numFmtId="0" fontId="2" fillId="0" borderId="8" xfId="0" applyFont="1" applyBorder="1"/>
    <xf numFmtId="0" fontId="3" fillId="2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0" fontId="3" fillId="5" borderId="1" xfId="0" applyNumberFormat="1" applyFont="1" applyFill="1" applyBorder="1" applyAlignment="1">
      <alignment vertical="top"/>
    </xf>
    <xf numFmtId="0" fontId="3" fillId="0" borderId="5" xfId="0" applyFont="1" applyBorder="1"/>
    <xf numFmtId="165" fontId="3" fillId="5" borderId="1" xfId="0" applyNumberFormat="1" applyFont="1" applyFill="1" applyBorder="1" applyAlignment="1">
      <alignment vertical="top"/>
    </xf>
    <xf numFmtId="165" fontId="2" fillId="2" borderId="1" xfId="0" applyNumberFormat="1" applyFont="1" applyFill="1" applyBorder="1" applyAlignment="1">
      <alignment vertical="top"/>
    </xf>
    <xf numFmtId="0" fontId="6" fillId="0" borderId="4" xfId="0" applyFont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165" fontId="9" fillId="5" borderId="7" xfId="0" applyNumberFormat="1" applyFont="1" applyFill="1" applyBorder="1" applyAlignment="1">
      <alignment vertical="top"/>
    </xf>
    <xf numFmtId="165" fontId="3" fillId="3" borderId="1" xfId="0" applyNumberFormat="1" applyFont="1" applyFill="1" applyBorder="1" applyAlignment="1">
      <alignment horizontal="left" vertical="top"/>
    </xf>
    <xf numFmtId="165" fontId="3" fillId="3" borderId="1" xfId="0" applyNumberFormat="1" applyFont="1" applyFill="1" applyBorder="1" applyAlignment="1">
      <alignment horizontal="left"/>
    </xf>
    <xf numFmtId="165" fontId="10" fillId="5" borderId="1" xfId="0" applyNumberFormat="1" applyFont="1" applyFill="1" applyBorder="1" applyAlignment="1">
      <alignment horizontal="right" vertical="top"/>
    </xf>
    <xf numFmtId="165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165" fontId="3" fillId="0" borderId="11" xfId="0" applyNumberFormat="1" applyFont="1" applyBorder="1" applyAlignment="1">
      <alignment vertical="top" wrapText="1"/>
    </xf>
    <xf numFmtId="165" fontId="3" fillId="5" borderId="1" xfId="0" applyNumberFormat="1" applyFont="1" applyFill="1" applyBorder="1" applyAlignment="1">
      <alignment horizontal="right" wrapText="1"/>
    </xf>
    <xf numFmtId="165" fontId="3" fillId="5" borderId="1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vertical="top"/>
    </xf>
    <xf numFmtId="1" fontId="3" fillId="6" borderId="1" xfId="0" applyNumberFormat="1" applyFont="1" applyFill="1" applyBorder="1" applyAlignment="1">
      <alignment horizontal="right" vertical="top" wrapText="1"/>
    </xf>
    <xf numFmtId="0" fontId="3" fillId="6" borderId="1" xfId="0" applyFont="1" applyFill="1" applyBorder="1" applyAlignment="1">
      <alignment vertical="top" wrapText="1"/>
    </xf>
    <xf numFmtId="1" fontId="3" fillId="6" borderId="1" xfId="0" applyNumberFormat="1" applyFont="1" applyFill="1" applyBorder="1" applyAlignment="1">
      <alignment horizontal="right" wrapText="1"/>
    </xf>
    <xf numFmtId="0" fontId="3" fillId="6" borderId="1" xfId="0" applyFont="1" applyFill="1" applyBorder="1" applyAlignment="1">
      <alignment vertical="top"/>
    </xf>
    <xf numFmtId="165" fontId="3" fillId="7" borderId="1" xfId="0" applyNumberFormat="1" applyFont="1" applyFill="1" applyBorder="1" applyAlignment="1">
      <alignment vertical="top"/>
    </xf>
    <xf numFmtId="165" fontId="3" fillId="7" borderId="2" xfId="0" applyNumberFormat="1" applyFont="1" applyFill="1" applyBorder="1" applyAlignment="1">
      <alignment vertical="top" wrapText="1"/>
    </xf>
    <xf numFmtId="165" fontId="3" fillId="7" borderId="1" xfId="0" applyNumberFormat="1" applyFont="1" applyFill="1" applyBorder="1" applyAlignment="1">
      <alignment horizontal="right" vertical="top" wrapText="1"/>
    </xf>
    <xf numFmtId="0" fontId="6" fillId="7" borderId="1" xfId="0" applyFont="1" applyFill="1" applyBorder="1"/>
    <xf numFmtId="0" fontId="6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vertical="top" wrapText="1"/>
    </xf>
    <xf numFmtId="1" fontId="3" fillId="7" borderId="1" xfId="0" applyNumberFormat="1" applyFont="1" applyFill="1" applyBorder="1" applyAlignment="1">
      <alignment horizontal="right" wrapText="1"/>
    </xf>
    <xf numFmtId="165" fontId="3" fillId="7" borderId="1" xfId="0" applyNumberFormat="1" applyFont="1" applyFill="1" applyBorder="1" applyAlignment="1">
      <alignment wrapText="1"/>
    </xf>
    <xf numFmtId="1" fontId="3" fillId="7" borderId="1" xfId="0" applyNumberFormat="1" applyFont="1" applyFill="1" applyBorder="1" applyAlignment="1">
      <alignment horizontal="right" vertical="top" wrapText="1"/>
    </xf>
    <xf numFmtId="165" fontId="3" fillId="7" borderId="1" xfId="0" applyNumberFormat="1" applyFont="1" applyFill="1" applyBorder="1" applyAlignment="1">
      <alignment vertical="top" wrapText="1"/>
    </xf>
    <xf numFmtId="10" fontId="3" fillId="7" borderId="1" xfId="0" applyNumberFormat="1" applyFont="1" applyFill="1" applyBorder="1" applyAlignment="1">
      <alignment vertical="top" wrapText="1"/>
    </xf>
    <xf numFmtId="10" fontId="3" fillId="7" borderId="1" xfId="0" applyNumberFormat="1" applyFont="1" applyFill="1" applyBorder="1" applyAlignment="1">
      <alignment wrapText="1"/>
    </xf>
    <xf numFmtId="0" fontId="5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3" fillId="0" borderId="4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4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2" fillId="4" borderId="8" xfId="0" applyFont="1" applyFill="1" applyBorder="1" applyAlignment="1">
      <alignment horizontal="center"/>
    </xf>
    <xf numFmtId="0" fontId="3" fillId="0" borderId="6" xfId="0" applyFont="1" applyBorder="1"/>
    <xf numFmtId="0" fontId="4" fillId="0" borderId="2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165" fontId="3" fillId="5" borderId="2" xfId="0" applyNumberFormat="1" applyFont="1" applyFill="1" applyBorder="1"/>
    <xf numFmtId="165" fontId="3" fillId="5" borderId="13" xfId="0" applyNumberFormat="1" applyFont="1" applyFill="1" applyBorder="1"/>
    <xf numFmtId="165" fontId="3" fillId="5" borderId="3" xfId="0" applyNumberFormat="1" applyFont="1" applyFill="1" applyBorder="1"/>
    <xf numFmtId="0" fontId="3" fillId="0" borderId="12" xfId="0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400A4"/>
      <color rgb="FF006699"/>
      <color rgb="FF00C894"/>
      <color rgb="FFFF5050"/>
      <color rgb="FFCC9900"/>
      <color rgb="FF9999FF"/>
      <color rgb="FFD4B7FF"/>
      <color rgb="FF00CC99"/>
      <color rgb="FFAAFD23"/>
      <color rgb="FFDAFE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15" zoomScale="95" zoomScaleNormal="95" workbookViewId="0">
      <selection activeCell="B29" sqref="B29"/>
    </sheetView>
  </sheetViews>
  <sheetFormatPr defaultRowHeight="14.5" x14ac:dyDescent="0.35"/>
  <cols>
    <col min="1" max="1" width="29.1796875" customWidth="1"/>
    <col min="2" max="2" width="47.54296875" customWidth="1"/>
    <col min="3" max="3" width="7.453125" customWidth="1"/>
    <col min="4" max="4" width="9.81640625" customWidth="1"/>
    <col min="5" max="6" width="10.453125" customWidth="1"/>
    <col min="7" max="7" width="11.1796875" customWidth="1"/>
    <col min="8" max="8" width="48.453125" customWidth="1"/>
  </cols>
  <sheetData>
    <row r="1" spans="1:8" x14ac:dyDescent="0.35">
      <c r="A1" s="18"/>
      <c r="B1" s="19" t="s">
        <v>21</v>
      </c>
      <c r="C1" s="19"/>
      <c r="D1" s="71" t="s">
        <v>22</v>
      </c>
      <c r="E1" s="71"/>
      <c r="F1" s="71"/>
      <c r="G1" s="71"/>
      <c r="H1" s="20" t="s">
        <v>19</v>
      </c>
    </row>
    <row r="2" spans="1:8" x14ac:dyDescent="0.35">
      <c r="A2" s="22"/>
      <c r="B2" s="79"/>
      <c r="C2" s="79"/>
      <c r="D2" s="79"/>
      <c r="E2" s="79"/>
      <c r="F2" s="22"/>
      <c r="G2" s="22"/>
      <c r="H2" s="26" t="s">
        <v>24</v>
      </c>
    </row>
    <row r="3" spans="1:8" x14ac:dyDescent="0.35">
      <c r="A3" s="4" t="s">
        <v>1</v>
      </c>
      <c r="B3" s="80" t="s">
        <v>12</v>
      </c>
      <c r="C3" s="81"/>
      <c r="D3" s="81"/>
      <c r="E3" s="82"/>
      <c r="F3" s="25" t="s">
        <v>23</v>
      </c>
      <c r="G3" s="5" t="s">
        <v>15</v>
      </c>
      <c r="H3" s="4" t="s">
        <v>12</v>
      </c>
    </row>
    <row r="4" spans="1:8" x14ac:dyDescent="0.35">
      <c r="A4" s="6" t="s">
        <v>3</v>
      </c>
      <c r="B4" s="59"/>
      <c r="C4" s="60"/>
      <c r="D4" s="60"/>
      <c r="E4" s="61"/>
      <c r="F4" s="41">
        <v>0</v>
      </c>
      <c r="G4" s="23">
        <f>F4</f>
        <v>0</v>
      </c>
      <c r="H4" s="12"/>
    </row>
    <row r="5" spans="1:8" s="1" customFormat="1" ht="27" customHeight="1" thickBot="1" x14ac:dyDescent="0.4">
      <c r="A5" s="6" t="s">
        <v>4</v>
      </c>
      <c r="B5" s="62"/>
      <c r="C5" s="63"/>
      <c r="D5" s="63"/>
      <c r="E5" s="64"/>
      <c r="F5" s="42">
        <v>0</v>
      </c>
      <c r="G5" s="23">
        <f>F5</f>
        <v>0</v>
      </c>
      <c r="H5" s="15"/>
    </row>
    <row r="6" spans="1:8" s="1" customFormat="1" ht="15" thickBot="1" x14ac:dyDescent="0.4">
      <c r="A6" s="6" t="s">
        <v>5</v>
      </c>
      <c r="B6" s="59"/>
      <c r="C6" s="60"/>
      <c r="D6" s="60"/>
      <c r="E6" s="61"/>
      <c r="F6" s="33">
        <v>1</v>
      </c>
      <c r="G6" s="27">
        <f>F6*1.05263</f>
        <v>1.05263</v>
      </c>
      <c r="H6" s="16" t="s">
        <v>26</v>
      </c>
    </row>
    <row r="7" spans="1:8" x14ac:dyDescent="0.35">
      <c r="A7" s="6" t="s">
        <v>30</v>
      </c>
      <c r="B7" s="59"/>
      <c r="C7" s="60"/>
      <c r="D7" s="60"/>
      <c r="E7" s="61"/>
      <c r="F7" s="41">
        <v>0</v>
      </c>
      <c r="G7" s="23">
        <f t="shared" ref="G7:G15" si="0">F7</f>
        <v>0</v>
      </c>
      <c r="H7" s="12"/>
    </row>
    <row r="8" spans="1:8" x14ac:dyDescent="0.35">
      <c r="A8" s="6"/>
      <c r="B8" s="59"/>
      <c r="C8" s="60"/>
      <c r="D8" s="60"/>
      <c r="E8" s="61"/>
      <c r="F8" s="41"/>
      <c r="G8" s="23"/>
      <c r="H8" s="12"/>
    </row>
    <row r="9" spans="1:8" x14ac:dyDescent="0.35">
      <c r="A9" s="6"/>
      <c r="B9" s="59"/>
      <c r="C9" s="60"/>
      <c r="D9" s="60"/>
      <c r="E9" s="61"/>
      <c r="F9" s="41"/>
      <c r="G9" s="23"/>
      <c r="H9" s="12"/>
    </row>
    <row r="10" spans="1:8" x14ac:dyDescent="0.35">
      <c r="A10" s="6"/>
      <c r="B10" s="59"/>
      <c r="C10" s="60"/>
      <c r="D10" s="60"/>
      <c r="E10" s="61"/>
      <c r="F10" s="41"/>
      <c r="G10" s="23"/>
      <c r="H10" s="12"/>
    </row>
    <row r="11" spans="1:8" x14ac:dyDescent="0.35">
      <c r="A11" s="6"/>
      <c r="B11" s="59"/>
      <c r="C11" s="60"/>
      <c r="D11" s="60"/>
      <c r="E11" s="61"/>
      <c r="F11" s="41"/>
      <c r="G11" s="23"/>
      <c r="H11" s="12"/>
    </row>
    <row r="12" spans="1:8" x14ac:dyDescent="0.35">
      <c r="A12" s="36" t="s">
        <v>34</v>
      </c>
      <c r="B12" s="59" t="s">
        <v>31</v>
      </c>
      <c r="C12" s="60"/>
      <c r="D12" s="60"/>
      <c r="E12" s="61"/>
      <c r="F12" s="41">
        <v>0</v>
      </c>
      <c r="G12" s="23">
        <f t="shared" si="0"/>
        <v>0</v>
      </c>
      <c r="H12" s="12"/>
    </row>
    <row r="13" spans="1:8" x14ac:dyDescent="0.35">
      <c r="A13" s="6"/>
      <c r="B13" s="59"/>
      <c r="C13" s="60"/>
      <c r="D13" s="60"/>
      <c r="E13" s="61"/>
      <c r="F13" s="41">
        <v>0</v>
      </c>
      <c r="G13" s="23">
        <f t="shared" si="0"/>
        <v>0</v>
      </c>
      <c r="H13" s="14" t="s">
        <v>25</v>
      </c>
    </row>
    <row r="14" spans="1:8" s="2" customFormat="1" ht="14.25" customHeight="1" x14ac:dyDescent="0.35">
      <c r="A14" s="9" t="s">
        <v>6</v>
      </c>
      <c r="B14" s="65" t="s">
        <v>41</v>
      </c>
      <c r="C14" s="66"/>
      <c r="D14" s="66"/>
      <c r="E14" s="67"/>
      <c r="F14" s="43">
        <v>0</v>
      </c>
      <c r="G14" s="23">
        <f t="shared" si="0"/>
        <v>0</v>
      </c>
      <c r="H14" s="28">
        <f>-(G16-G37)</f>
        <v>206.07000150000002</v>
      </c>
    </row>
    <row r="15" spans="1:8" x14ac:dyDescent="0.35">
      <c r="A15" s="10"/>
      <c r="B15" s="68"/>
      <c r="C15" s="69"/>
      <c r="D15" s="69"/>
      <c r="E15" s="70"/>
      <c r="F15" s="31">
        <v>0</v>
      </c>
      <c r="G15" s="23">
        <f t="shared" si="0"/>
        <v>0</v>
      </c>
      <c r="H15" s="12"/>
    </row>
    <row r="16" spans="1:8" x14ac:dyDescent="0.35">
      <c r="A16" s="56" t="s">
        <v>13</v>
      </c>
      <c r="B16" s="57"/>
      <c r="C16" s="57"/>
      <c r="D16" s="57"/>
      <c r="E16" s="57"/>
      <c r="F16" s="58"/>
      <c r="G16" s="24">
        <f>SUM(G4:G15)</f>
        <v>1.05263</v>
      </c>
      <c r="H16" s="12"/>
    </row>
    <row r="17" spans="1:8" x14ac:dyDescent="0.35">
      <c r="A17" s="72"/>
      <c r="B17" s="72"/>
      <c r="C17" s="72"/>
      <c r="D17" s="72"/>
      <c r="E17" s="72"/>
      <c r="F17" s="72"/>
      <c r="G17" s="72"/>
      <c r="H17" s="72"/>
    </row>
    <row r="18" spans="1:8" x14ac:dyDescent="0.35">
      <c r="A18" s="7" t="s">
        <v>0</v>
      </c>
      <c r="B18" s="4" t="s">
        <v>12</v>
      </c>
      <c r="C18" s="44" t="s">
        <v>27</v>
      </c>
      <c r="D18" s="45" t="s">
        <v>32</v>
      </c>
      <c r="E18" s="45" t="s">
        <v>33</v>
      </c>
      <c r="F18" s="5" t="s">
        <v>16</v>
      </c>
      <c r="G18" s="5" t="s">
        <v>15</v>
      </c>
      <c r="H18" s="4" t="s">
        <v>12</v>
      </c>
    </row>
    <row r="19" spans="1:8" s="1" customFormat="1" x14ac:dyDescent="0.3">
      <c r="A19" s="73" t="s">
        <v>8</v>
      </c>
      <c r="B19" s="8" t="s">
        <v>36</v>
      </c>
      <c r="C19" s="46">
        <v>1</v>
      </c>
      <c r="D19" s="47">
        <v>1</v>
      </c>
      <c r="E19" s="48">
        <v>1</v>
      </c>
      <c r="F19" s="34">
        <f>D19*E19*C19</f>
        <v>1</v>
      </c>
      <c r="G19" s="76">
        <f>SUM(F19, F20, F21, F22)</f>
        <v>4</v>
      </c>
      <c r="H19" s="6"/>
    </row>
    <row r="20" spans="1:8" s="1" customFormat="1" x14ac:dyDescent="0.3">
      <c r="A20" s="74"/>
      <c r="B20" s="8" t="s">
        <v>37</v>
      </c>
      <c r="C20" s="46">
        <v>1</v>
      </c>
      <c r="D20" s="47">
        <v>1</v>
      </c>
      <c r="E20" s="48">
        <v>1</v>
      </c>
      <c r="F20" s="34">
        <f>D20*E20*C20</f>
        <v>1</v>
      </c>
      <c r="G20" s="77"/>
      <c r="H20" s="6"/>
    </row>
    <row r="21" spans="1:8" s="1" customFormat="1" x14ac:dyDescent="0.3">
      <c r="A21" s="74"/>
      <c r="B21" s="8" t="s">
        <v>37</v>
      </c>
      <c r="C21" s="46">
        <v>1</v>
      </c>
      <c r="D21" s="47">
        <v>1</v>
      </c>
      <c r="E21" s="48">
        <v>1</v>
      </c>
      <c r="F21" s="34">
        <f>D21*E21*C21</f>
        <v>1</v>
      </c>
      <c r="G21" s="77"/>
      <c r="H21" s="6"/>
    </row>
    <row r="22" spans="1:8" s="1" customFormat="1" x14ac:dyDescent="0.3">
      <c r="A22" s="75"/>
      <c r="B22" s="8" t="s">
        <v>38</v>
      </c>
      <c r="C22" s="46">
        <v>1</v>
      </c>
      <c r="D22" s="49">
        <v>1</v>
      </c>
      <c r="E22" s="50">
        <v>1</v>
      </c>
      <c r="F22" s="34">
        <f>D22*E22*C22</f>
        <v>1</v>
      </c>
      <c r="G22" s="78"/>
      <c r="H22" s="6"/>
    </row>
    <row r="23" spans="1:8" s="1" customFormat="1" ht="26" x14ac:dyDescent="0.35">
      <c r="A23" s="73" t="s">
        <v>9</v>
      </c>
      <c r="B23" s="8" t="s">
        <v>39</v>
      </c>
      <c r="C23" s="38"/>
      <c r="D23" s="37"/>
      <c r="E23" s="51">
        <v>0.01</v>
      </c>
      <c r="F23" s="35">
        <f>F19*E23</f>
        <v>0.01</v>
      </c>
      <c r="G23" s="76">
        <f>SUM(F23, F24, F25, F26)</f>
        <v>0.04</v>
      </c>
      <c r="H23" s="15"/>
    </row>
    <row r="24" spans="1:8" s="1" customFormat="1" x14ac:dyDescent="0.3">
      <c r="A24" s="74"/>
      <c r="B24" s="8" t="s">
        <v>40</v>
      </c>
      <c r="C24" s="38"/>
      <c r="D24" s="39"/>
      <c r="E24" s="52">
        <v>0.01</v>
      </c>
      <c r="F24" s="35">
        <f>F20*E24</f>
        <v>0.01</v>
      </c>
      <c r="G24" s="77"/>
      <c r="H24" s="17"/>
    </row>
    <row r="25" spans="1:8" s="1" customFormat="1" x14ac:dyDescent="0.3">
      <c r="A25" s="74"/>
      <c r="B25" s="8" t="s">
        <v>40</v>
      </c>
      <c r="C25" s="38"/>
      <c r="D25" s="39"/>
      <c r="E25" s="52">
        <v>0.01</v>
      </c>
      <c r="F25" s="35">
        <f>F21*E25</f>
        <v>0.01</v>
      </c>
      <c r="G25" s="77"/>
      <c r="H25" s="17"/>
    </row>
    <row r="26" spans="1:8" s="1" customFormat="1" ht="14.25" customHeight="1" x14ac:dyDescent="0.35">
      <c r="A26" s="75"/>
      <c r="B26" s="8" t="s">
        <v>40</v>
      </c>
      <c r="C26" s="38"/>
      <c r="D26" s="37"/>
      <c r="E26" s="51">
        <v>0.01</v>
      </c>
      <c r="F26" s="35">
        <f>F22*E26</f>
        <v>0.01</v>
      </c>
      <c r="G26" s="78"/>
      <c r="H26" s="15"/>
    </row>
    <row r="27" spans="1:8" s="1" customFormat="1" x14ac:dyDescent="0.35">
      <c r="A27" s="73" t="s">
        <v>10</v>
      </c>
      <c r="B27" s="8"/>
      <c r="C27" s="38"/>
      <c r="D27" s="37"/>
      <c r="E27" s="50">
        <v>1</v>
      </c>
      <c r="F27" s="35">
        <f>E27</f>
        <v>1</v>
      </c>
      <c r="G27" s="76">
        <f>SUM(F27,F28)</f>
        <v>1.01</v>
      </c>
      <c r="H27" s="6"/>
    </row>
    <row r="28" spans="1:8" s="1" customFormat="1" x14ac:dyDescent="0.35">
      <c r="A28" s="75"/>
      <c r="B28" s="8"/>
      <c r="C28" s="38"/>
      <c r="D28" s="37"/>
      <c r="E28" s="32">
        <v>0.01</v>
      </c>
      <c r="F28" s="35">
        <f>E28*F27</f>
        <v>0.01</v>
      </c>
      <c r="G28" s="78"/>
      <c r="H28" s="6"/>
    </row>
    <row r="29" spans="1:8" s="1" customFormat="1" x14ac:dyDescent="0.35">
      <c r="A29" s="11" t="s">
        <v>11</v>
      </c>
      <c r="B29" s="8"/>
      <c r="C29" s="38"/>
      <c r="D29" s="49">
        <v>1</v>
      </c>
      <c r="E29" s="50">
        <v>1</v>
      </c>
      <c r="F29" s="23">
        <f t="shared" ref="F29:F34" si="1">D29*E29</f>
        <v>1</v>
      </c>
      <c r="G29" s="23">
        <f t="shared" ref="G29:G36" si="2">F29</f>
        <v>1</v>
      </c>
      <c r="H29" s="6"/>
    </row>
    <row r="30" spans="1:8" s="1" customFormat="1" x14ac:dyDescent="0.35">
      <c r="A30" s="11"/>
      <c r="B30" s="8"/>
      <c r="C30" s="38"/>
      <c r="D30" s="38"/>
      <c r="E30" s="31">
        <v>1</v>
      </c>
      <c r="F30" s="23">
        <f>E30</f>
        <v>1</v>
      </c>
      <c r="G30" s="23">
        <f t="shared" si="2"/>
        <v>1</v>
      </c>
      <c r="H30" s="6"/>
    </row>
    <row r="31" spans="1:8" s="1" customFormat="1" ht="15.75" customHeight="1" x14ac:dyDescent="0.35">
      <c r="A31" s="11"/>
      <c r="B31" s="8"/>
      <c r="C31" s="38"/>
      <c r="D31" s="38"/>
      <c r="E31" s="32">
        <v>0.02</v>
      </c>
      <c r="F31" s="23">
        <f>E31*F30</f>
        <v>0.02</v>
      </c>
      <c r="G31" s="23">
        <f t="shared" si="2"/>
        <v>0.02</v>
      </c>
      <c r="H31" s="6"/>
    </row>
    <row r="32" spans="1:8" s="1" customFormat="1" ht="14.25" customHeight="1" x14ac:dyDescent="0.35">
      <c r="A32" s="11"/>
      <c r="B32" s="8"/>
      <c r="C32" s="38"/>
      <c r="D32" s="38"/>
      <c r="E32" s="50">
        <v>0</v>
      </c>
      <c r="F32" s="23">
        <f>E32</f>
        <v>0</v>
      </c>
      <c r="G32" s="23">
        <f t="shared" si="2"/>
        <v>0</v>
      </c>
      <c r="H32" s="6"/>
    </row>
    <row r="33" spans="1:8" s="1" customFormat="1" ht="15" customHeight="1" x14ac:dyDescent="0.35">
      <c r="A33" s="11"/>
      <c r="B33" s="8"/>
      <c r="C33" s="38"/>
      <c r="D33" s="38"/>
      <c r="E33" s="32">
        <v>0.02</v>
      </c>
      <c r="F33" s="23">
        <f>E33*F32</f>
        <v>0</v>
      </c>
      <c r="G33" s="23">
        <f>F33</f>
        <v>0</v>
      </c>
      <c r="H33" s="6"/>
    </row>
    <row r="34" spans="1:8" x14ac:dyDescent="0.35">
      <c r="A34" s="11" t="s">
        <v>7</v>
      </c>
      <c r="B34" s="6" t="s">
        <v>2</v>
      </c>
      <c r="C34" s="40"/>
      <c r="D34" s="30">
        <f>G6</f>
        <v>1.05263</v>
      </c>
      <c r="E34" s="21">
        <v>0.05</v>
      </c>
      <c r="F34" s="23">
        <f t="shared" si="1"/>
        <v>5.2631499999999998E-2</v>
      </c>
      <c r="G34" s="23">
        <f t="shared" si="2"/>
        <v>5.2631499999999998E-2</v>
      </c>
      <c r="H34" s="8" t="s">
        <v>20</v>
      </c>
    </row>
    <row r="35" spans="1:8" s="1" customFormat="1" ht="13.5" customHeight="1" x14ac:dyDescent="0.3">
      <c r="A35" s="11" t="s">
        <v>28</v>
      </c>
      <c r="B35" s="8" t="s">
        <v>29</v>
      </c>
      <c r="C35" s="38"/>
      <c r="D35" s="37"/>
      <c r="E35" s="50">
        <v>200</v>
      </c>
      <c r="F35" s="23">
        <f>E35</f>
        <v>200</v>
      </c>
      <c r="G35" s="23">
        <f t="shared" si="2"/>
        <v>200</v>
      </c>
      <c r="H35" s="13" t="s">
        <v>17</v>
      </c>
    </row>
    <row r="36" spans="1:8" s="1" customFormat="1" x14ac:dyDescent="0.3">
      <c r="A36" s="6" t="s">
        <v>7</v>
      </c>
      <c r="B36" s="8" t="s">
        <v>35</v>
      </c>
      <c r="C36" s="46">
        <v>0</v>
      </c>
      <c r="D36" s="49">
        <v>0</v>
      </c>
      <c r="E36" s="50">
        <v>0</v>
      </c>
      <c r="F36" s="23">
        <f>C36*D36*E36</f>
        <v>0</v>
      </c>
      <c r="G36" s="23">
        <f t="shared" si="2"/>
        <v>0</v>
      </c>
      <c r="H36" s="13" t="s">
        <v>18</v>
      </c>
    </row>
    <row r="37" spans="1:8" x14ac:dyDescent="0.35">
      <c r="A37" s="53" t="s">
        <v>14</v>
      </c>
      <c r="B37" s="54"/>
      <c r="C37" s="54"/>
      <c r="D37" s="54"/>
      <c r="E37" s="54"/>
      <c r="F37" s="55"/>
      <c r="G37" s="24">
        <f>SUM(G19:G36)</f>
        <v>207.12263150000001</v>
      </c>
      <c r="H37" s="29">
        <f>(G16-G37)</f>
        <v>-206.07000150000002</v>
      </c>
    </row>
    <row r="40" spans="1:8" x14ac:dyDescent="0.35">
      <c r="A40" s="3"/>
    </row>
  </sheetData>
  <mergeCells count="24">
    <mergeCell ref="D1:G1"/>
    <mergeCell ref="A17:H17"/>
    <mergeCell ref="A19:A22"/>
    <mergeCell ref="A23:A26"/>
    <mergeCell ref="A27:A28"/>
    <mergeCell ref="G19:G22"/>
    <mergeCell ref="G23:G26"/>
    <mergeCell ref="G27:G28"/>
    <mergeCell ref="B2:E2"/>
    <mergeCell ref="B3:E3"/>
    <mergeCell ref="B8:E8"/>
    <mergeCell ref="B9:E9"/>
    <mergeCell ref="B10:E10"/>
    <mergeCell ref="B11:E11"/>
    <mergeCell ref="A37:F37"/>
    <mergeCell ref="A16:F16"/>
    <mergeCell ref="B4:E4"/>
    <mergeCell ref="B5:E5"/>
    <mergeCell ref="B6:E6"/>
    <mergeCell ref="B12:E12"/>
    <mergeCell ref="B7:E7"/>
    <mergeCell ref="B13:E13"/>
    <mergeCell ref="B14:E14"/>
    <mergeCell ref="B15:E15"/>
  </mergeCells>
  <printOptions gridLines="1"/>
  <pageMargins left="0.7" right="0.7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>Yavapai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Ralston, Craig</dc:creator>
  <cp:lastModifiedBy>Rossi, Nicole</cp:lastModifiedBy>
  <cp:lastPrinted>2017-03-21T17:38:49Z</cp:lastPrinted>
  <dcterms:created xsi:type="dcterms:W3CDTF">2016-04-15T23:04:24Z</dcterms:created>
  <dcterms:modified xsi:type="dcterms:W3CDTF">2023-07-05T16:43:19Z</dcterms:modified>
</cp:coreProperties>
</file>